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filterPrivacy="1" codeName="ThisWorkbook"/>
  <xr:revisionPtr revIDLastSave="0" documentId="13_ncr:1_{37406425-75CC-4F6E-BF41-868CCD504FD6}" xr6:coauthVersionLast="36" xr6:coauthVersionMax="36" xr10:uidLastSave="{00000000-0000-0000-0000-000000000000}"/>
  <bookViews>
    <workbookView xWindow="-120" yWindow="-120" windowWidth="38640" windowHeight="15990" xr2:uid="{00000000-000D-0000-FFFF-FFFF00000000}"/>
  </bookViews>
  <sheets>
    <sheet name="ProjectSchedule" sheetId="11" r:id="rId1"/>
    <sheet name="About" sheetId="12" r:id="rId2"/>
  </sheets>
  <definedNames>
    <definedName name="Display_Week">ProjectSchedule!$E$4</definedName>
    <definedName name="_xlnm.Print_Titles" localSheetId="0">ProjectSchedule!$4:$6</definedName>
    <definedName name="Project_Start">ProjectSchedule!$E$3</definedName>
    <definedName name="task_end" localSheetId="0">ProjectSchedule!$F1</definedName>
    <definedName name="task_progress" localSheetId="0">ProjectSchedule!$D1</definedName>
    <definedName name="task_start" localSheetId="0">ProjectSchedule!$E1</definedName>
    <definedName name="today" localSheetId="0">TODAY()</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6" i="11" l="1"/>
  <c r="BN7" i="11" l="1"/>
  <c r="BM7" i="11"/>
  <c r="BO7" i="11" l="1"/>
  <c r="F11" i="11"/>
  <c r="E12" i="11"/>
  <c r="F12" i="11" s="1"/>
  <c r="E13" i="11" s="1"/>
  <c r="F13" i="11" s="1"/>
  <c r="E9" i="11"/>
  <c r="F9" i="11" s="1"/>
  <c r="BQ6" i="11" l="1"/>
  <c r="BP7" i="11"/>
  <c r="H7" i="11"/>
  <c r="BQ7" i="11" l="1"/>
  <c r="H21" i="11"/>
  <c r="I5" i="11"/>
  <c r="I4" i="11" s="1"/>
  <c r="H31" i="11"/>
  <c r="H30" i="11"/>
  <c r="H29" i="11"/>
  <c r="H28" i="11"/>
  <c r="H27" i="11"/>
  <c r="H26" i="11"/>
  <c r="H25" i="11"/>
  <c r="H8" i="11"/>
  <c r="BR7" i="11" l="1"/>
  <c r="BS7" i="11"/>
  <c r="H9" i="11"/>
  <c r="I6" i="11"/>
  <c r="H24" i="11" l="1"/>
  <c r="H10" i="11"/>
  <c r="H22" i="11"/>
  <c r="J5" i="11"/>
  <c r="K5" i="11" s="1"/>
  <c r="L5" i="11" s="1"/>
  <c r="M5" i="11" s="1"/>
  <c r="N5" i="11" s="1"/>
  <c r="O5" i="11" s="1"/>
  <c r="P5" i="11" s="1"/>
  <c r="E14" i="11" l="1"/>
  <c r="F14" i="11" s="1"/>
  <c r="E16" i="11" s="1"/>
  <c r="F16" i="11" s="1"/>
  <c r="E17" i="11" s="1"/>
  <c r="H23" i="11"/>
  <c r="H15" i="11"/>
  <c r="H11" i="11"/>
  <c r="H12" i="11"/>
  <c r="P4" i="11"/>
  <c r="Q5" i="11"/>
  <c r="R5" i="11" s="1"/>
  <c r="S5" i="11" s="1"/>
  <c r="T5" i="11" s="1"/>
  <c r="U5" i="11" s="1"/>
  <c r="V5" i="11" s="1"/>
  <c r="W5" i="11" s="1"/>
  <c r="J6" i="11"/>
  <c r="E18" i="11" l="1"/>
  <c r="F18" i="11" s="1"/>
  <c r="E19" i="11" s="1"/>
  <c r="F19" i="11" s="1"/>
  <c r="F17" i="11"/>
  <c r="H17" i="11"/>
  <c r="H16" i="11"/>
  <c r="W4" i="11"/>
  <c r="X5" i="11"/>
  <c r="Y5" i="11" s="1"/>
  <c r="Z5" i="11" s="1"/>
  <c r="AA5" i="11" s="1"/>
  <c r="AB5" i="11" s="1"/>
  <c r="AC5" i="11" s="1"/>
  <c r="AD5" i="11" s="1"/>
  <c r="K6" i="11"/>
  <c r="H19" i="11" l="1"/>
  <c r="H13" i="11"/>
  <c r="H14" i="11"/>
  <c r="AE5" i="11"/>
  <c r="AF5" i="11" s="1"/>
  <c r="AG5" i="11" s="1"/>
  <c r="AH5" i="11" s="1"/>
  <c r="AI5" i="11" s="1"/>
  <c r="AJ5" i="11" s="1"/>
  <c r="AD4" i="11"/>
  <c r="L6" i="11"/>
  <c r="H18" i="11" l="1"/>
  <c r="AK5" i="11"/>
  <c r="AL5" i="11" s="1"/>
  <c r="AM5" i="11" s="1"/>
  <c r="AN5" i="11" s="1"/>
  <c r="AO5" i="11" s="1"/>
  <c r="AP5" i="11" s="1"/>
  <c r="AQ5" i="11" s="1"/>
  <c r="M6" i="11"/>
  <c r="AR5" i="11" l="1"/>
  <c r="AS5" i="11" s="1"/>
  <c r="AK4" i="11"/>
  <c r="N6" i="11"/>
  <c r="AT5" i="11" l="1"/>
  <c r="AS6" i="11"/>
  <c r="AR4" i="11"/>
  <c r="O6" i="11"/>
  <c r="AU5" i="11" l="1"/>
  <c r="AT6" i="11"/>
  <c r="AV5" i="11" l="1"/>
  <c r="AU6" i="11"/>
  <c r="P6" i="11"/>
  <c r="Q6" i="11"/>
  <c r="AW5" i="11" l="1"/>
  <c r="AV6" i="11"/>
  <c r="R6" i="11"/>
  <c r="AX5" i="11" l="1"/>
  <c r="AY5" i="11" s="1"/>
  <c r="AW6" i="11"/>
  <c r="S6" i="11"/>
  <c r="AY6" i="11" l="1"/>
  <c r="AZ5" i="11"/>
  <c r="AY4" i="11"/>
  <c r="AX6" i="11"/>
  <c r="T6" i="11"/>
  <c r="BA5" i="11" l="1"/>
  <c r="AZ6" i="11"/>
  <c r="U6" i="11"/>
  <c r="BA6" i="11" l="1"/>
  <c r="BB5" i="11"/>
  <c r="V6" i="11"/>
  <c r="BB6" i="11" l="1"/>
  <c r="BC5" i="11"/>
  <c r="W6" i="11"/>
  <c r="BC6" i="11" l="1"/>
  <c r="BD5" i="11"/>
  <c r="X6" i="11"/>
  <c r="BE5" i="11" l="1"/>
  <c r="BD6" i="11"/>
  <c r="Y6" i="11"/>
  <c r="BE6" i="11" l="1"/>
  <c r="BF5" i="11"/>
  <c r="Z6" i="11"/>
  <c r="BF6" i="11" l="1"/>
  <c r="BG5" i="11"/>
  <c r="BF4" i="11"/>
  <c r="AA6" i="11"/>
  <c r="BG6" i="11" l="1"/>
  <c r="BH5" i="11"/>
  <c r="AB6" i="11"/>
  <c r="BI5" i="11" l="1"/>
  <c r="BH6" i="11"/>
  <c r="AC6" i="11"/>
  <c r="BJ5" i="11" l="1"/>
  <c r="BI6" i="11"/>
  <c r="AD6" i="11"/>
  <c r="BK5" i="11" l="1"/>
  <c r="BJ6" i="11"/>
  <c r="AE6" i="11"/>
  <c r="BL5" i="11" l="1"/>
  <c r="BK6" i="11"/>
  <c r="AF6" i="11"/>
  <c r="BL6" i="11" l="1"/>
  <c r="AG6" i="11"/>
  <c r="AH6" i="11" l="1"/>
  <c r="AI6" i="11" l="1"/>
  <c r="AJ6" i="11" l="1"/>
  <c r="AK6" i="11" l="1"/>
  <c r="AL6" i="11" l="1"/>
  <c r="AM6" i="11" l="1"/>
  <c r="AN6" i="11" l="1"/>
  <c r="AO6" i="11" l="1"/>
  <c r="AP6" i="11" l="1"/>
  <c r="AQ6" i="11" l="1"/>
  <c r="AR6" i="11" l="1"/>
</calcChain>
</file>

<file path=xl/sharedStrings.xml><?xml version="1.0" encoding="utf-8"?>
<sst xmlns="http://schemas.openxmlformats.org/spreadsheetml/2006/main" count="62" uniqueCount="52">
  <si>
    <t>Insert new rows ABOVE this one</t>
  </si>
  <si>
    <t>Project Start:</t>
  </si>
  <si>
    <t>PROGRESS</t>
  </si>
  <si>
    <t>ASSIGNED
TO</t>
  </si>
  <si>
    <t>Project Management Templates</t>
  </si>
  <si>
    <t>START</t>
  </si>
  <si>
    <t>END</t>
  </si>
  <si>
    <t>DAYS</t>
  </si>
  <si>
    <t>Display Week:</t>
  </si>
  <si>
    <t>TASK</t>
  </si>
  <si>
    <t>Phase 3 Title</t>
  </si>
  <si>
    <t>More Project Management Templates</t>
  </si>
  <si>
    <t>About This Template</t>
  </si>
  <si>
    <t>SIMPLE GANTT CHART by Vertex42.com</t>
  </si>
  <si>
    <t>Additional Help</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</si>
  <si>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</si>
  <si>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</si>
  <si>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</si>
  <si>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https://www.vertex42.com/ExcelTemplates/simple-gantt-chart.html</t>
  </si>
  <si>
    <t>Visit Vertex42.com to download other project management templates, including different types of project schedules, Gantt charts, tasks lists, etc.</t>
  </si>
  <si>
    <t>How to Use the Simple Gantt Chart</t>
  </si>
  <si>
    <t>This template provides a simple way to create a Gantt chart to help visualize and track your project. Simply enter your tasks and start and end dates - no formulas required. The bars in the Gantt chart represent the duration of the task and are displayed using conditional formatting. Insert new tasks by inserting new rows.</t>
  </si>
  <si>
    <t>Phase 4 Title</t>
  </si>
  <si>
    <t>Click on the link below to visit vertex42.com and learn more about how to use this template, such as how to calculate days and work days, create task dependencies, change the colors of the bars, add a scroll bar to make it easier to change the display week, extend the date range displayed in the chart, etc.</t>
  </si>
  <si>
    <t>There are 2 worksheets in this workbook. 
TimeSheet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</si>
  <si>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Guide for Screen Readers</t>
  </si>
  <si>
    <t>Enter Company Name in cell B2.</t>
  </si>
  <si>
    <t>Sample phase title block</t>
  </si>
  <si>
    <t>This row marks the end of the Project Schedule. DO NOT enter anything in this row. 
Insert new rows ABOVE this one to continue building out your Project Schedule.</t>
  </si>
  <si>
    <t>This is an empty row</t>
  </si>
  <si>
    <t xml:space="preserve">Do not delete this row. This row is hidden to preserve a formula that is used to highlight the curren day within the project schedule. </t>
  </si>
  <si>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</si>
  <si>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Enter the name of the Project Lead in cell B3. Enter the Project Start date in cell E3. Pooject Start: label is in cell C3.</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</si>
  <si>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</si>
  <si>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Cells I5 through BL5 contain the day number for the week represented in the cell block above each date cell and are auto calculated.
You should not modify these cells.
Today's date is outlined in Red (hex #AD3815) from today's date in row 5 through the entire date column to the end of the project schedule.</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</si>
  <si>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</si>
  <si>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Cell B8 contains the Phase 1 sample title. 
Enter a new Title in cell B8.
Enter a name to assign the phase to, if it applies for your project, in cell C8.
Enter Progress for the entire phase, if it applies for your project, in cell D8.
Enter the start and end dates for the entire phase, if it applies for your project, in cells E8 and F8. 
The Gantt chart will automatically fill in the appropriate dates and shade according to the progress entered.
To delete the phase and work only from tasks, simply delete this row.</t>
  </si>
  <si>
    <t xml:space="preserve">Cell B9 contains the sample task "Task 1." 
Enter a new task name in cell B9.
Enter a person to assign the task to in cell C9.
Enter progres of the task in cell D9. A progress bar appears in the cell and is shaded according to the number in the cell. For example, 50 percent progress would shade half of the cell.
Enter task start date in cell E9.
Enter task end date in cell F9.
A status bar shaded for the dates entered appears in blocks starting from cell I9 through BL9. </t>
  </si>
  <si>
    <t>Rows 10 through 13 repeat the pattern from row 9. 
Repeat the instructions from cell A9 for all task rows in this worksheet. Overwrite any sample data.
A sample of another phase starts in cell A14. 
Continue entering tasks in cells A10 through A13 or go to cell A14 to learn more.</t>
  </si>
  <si>
    <t>The cell at right contains the Phase 2 sample title. 
You can create a new phase at any time within column B. This project schedule does not require phases. To remove the phase, simply delete the row.
To create a new phase block in this row, enter a new Title in cell at right.
To continue adding tasks to the phase above, enter a new row above this one and fill in the task data as in cell A9's instruction.
Update the Phase details in cell at right based on cell A8's instruction.
Continue navigating down column A cells to learn more.
If you haven't added any new rows in this worksheet, you will find 2 additional sample phase blocks have been created for you in cells B20 and B26. Otherwise, navigate through column A cells to find the additional blocks. 
Repeat the instructions from cells A8 and A9 whenever you need to.</t>
  </si>
  <si>
    <t>Strategies</t>
  </si>
  <si>
    <t>Completed</t>
  </si>
  <si>
    <t>Create Portfolio</t>
  </si>
  <si>
    <t>Phase 1</t>
  </si>
  <si>
    <t xml:space="preserve">Phase 2 </t>
  </si>
  <si>
    <t>Drawings</t>
  </si>
  <si>
    <t>FRDPARRC Tables</t>
  </si>
  <si>
    <t>Portfolio Updated</t>
  </si>
  <si>
    <t>2156 Gantt Chart</t>
  </si>
  <si>
    <t>Aaron Macri</t>
  </si>
  <si>
    <t>Problem Statement/ Decision Matrix</t>
  </si>
  <si>
    <t>Concept Decisions and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</si>
</sst>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m/d/yy;@"/>
    <numFmt numFmtId="165" formatCode="ddd\,\ m/d/yyyy"/>
    <numFmt numFmtId="166" formatCode="mmm\ d\,\ yyyy"/>
    <numFmt numFmtId="167" formatCode="d"/>
  </numFmts>
  <fonts count="23"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s>
  <fills count="17">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rgb="FFFFFF00"/>
        <bgColor indexed="64"/>
      </patternFill>
    </fill>
    <fill>
      <patternFill patternType="solid">
        <fgColor theme="0"/>
        <bgColor indexed="64"/>
      </patternFill>
    </fill>
    <fill>
      <patternFill patternType="solid">
        <fgColor theme="1" tint="0.499984740745262"/>
        <bgColor indexed="64"/>
      </patternFill>
    </fill>
  </fills>
  <borders count="13">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n">
        <color theme="0" tint="-0.14993743705557422"/>
      </left>
      <right/>
      <top style="medium">
        <color theme="0" tint="-0.14996795556505021"/>
      </top>
      <bottom style="medium">
        <color theme="0" tint="-0.14996795556505021"/>
      </bottom>
      <diagonal/>
    </border>
    <border>
      <left/>
      <right style="thin">
        <color theme="0" tint="-0.14993743705557422"/>
      </right>
      <top style="medium">
        <color theme="0" tint="-0.14996795556505021"/>
      </top>
      <bottom style="medium">
        <color theme="0" tint="-0.14996795556505021"/>
      </bottom>
      <diagonal/>
    </border>
  </borders>
  <cellStyleXfs count="13">
    <xf numFmtId="0" fontId="0" fillId="0" borderId="0"/>
    <xf numFmtId="0" fontId="3" fillId="0" borderId="0" applyNumberFormat="0" applyFill="0" applyBorder="0" applyAlignment="0" applyProtection="0">
      <alignment vertical="top"/>
      <protection locked="0"/>
    </xf>
    <xf numFmtId="9" fontId="9" fillId="0" borderId="0" applyFont="0" applyFill="0" applyBorder="0" applyAlignment="0" applyProtection="0"/>
    <xf numFmtId="0" fontId="22" fillId="0" borderId="0"/>
    <xf numFmtId="43" fontId="9" fillId="0" borderId="3" applyFont="0" applyFill="0" applyAlignment="0" applyProtection="0"/>
    <xf numFmtId="0" fontId="13" fillId="0" borderId="0" applyNumberFormat="0" applyFill="0" applyBorder="0" applyAlignment="0" applyProtection="0"/>
    <xf numFmtId="0" fontId="10" fillId="0" borderId="0" applyNumberFormat="0" applyFill="0" applyAlignment="0" applyProtection="0"/>
    <xf numFmtId="0" fontId="10" fillId="0" borderId="0" applyNumberFormat="0" applyFill="0" applyProtection="0">
      <alignment vertical="top"/>
    </xf>
    <xf numFmtId="0" fontId="9" fillId="0" borderId="0" applyNumberFormat="0" applyFill="0" applyProtection="0">
      <alignment horizontal="right" indent="1"/>
    </xf>
    <xf numFmtId="165" fontId="9" fillId="0" borderId="3">
      <alignment horizontal="center" vertical="center"/>
    </xf>
    <xf numFmtId="164" fontId="9" fillId="0" borderId="2" applyFill="0">
      <alignment horizontal="center" vertical="center"/>
    </xf>
    <xf numFmtId="0" fontId="9" fillId="0" borderId="2" applyFill="0">
      <alignment horizontal="center" vertical="center"/>
    </xf>
    <xf numFmtId="0" fontId="9" fillId="0" borderId="2" applyFill="0">
      <alignment horizontal="left" vertical="center" indent="2"/>
    </xf>
  </cellStyleXfs>
  <cellXfs count="98">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0" fillId="0" borderId="3" xfId="0" applyBorder="1" applyAlignment="1">
      <alignment horizontal="center" vertical="center"/>
    </xf>
    <xf numFmtId="0" fontId="7" fillId="13" borderId="1" xfId="0" applyFont="1" applyFill="1" applyBorder="1" applyAlignment="1">
      <alignment horizontal="left" vertical="center" indent="1"/>
    </xf>
    <xf numFmtId="0" fontId="7" fillId="13" borderId="1" xfId="0" applyFont="1" applyFill="1" applyBorder="1" applyAlignment="1">
      <alignment horizontal="center" vertical="center" wrapText="1"/>
    </xf>
    <xf numFmtId="167" fontId="11" fillId="7" borderId="0" xfId="0" applyNumberFormat="1" applyFont="1" applyFill="1" applyAlignment="1">
      <alignment horizontal="center" vertical="center"/>
    </xf>
    <xf numFmtId="167" fontId="11" fillId="7" borderId="6" xfId="0" applyNumberFormat="1" applyFont="1" applyFill="1" applyBorder="1" applyAlignment="1">
      <alignment horizontal="center" vertical="center"/>
    </xf>
    <xf numFmtId="167" fontId="11" fillId="7" borderId="7" xfId="0" applyNumberFormat="1" applyFont="1" applyFill="1" applyBorder="1" applyAlignment="1">
      <alignment horizontal="center" vertical="center"/>
    </xf>
    <xf numFmtId="0" fontId="12" fillId="12" borderId="8" xfId="0" applyFont="1" applyFill="1" applyBorder="1" applyAlignment="1">
      <alignment horizontal="center" vertical="center" shrinkToFit="1"/>
    </xf>
    <xf numFmtId="0" fontId="14" fillId="0" borderId="0" xfId="0" applyFont="1"/>
    <xf numFmtId="0" fontId="15" fillId="0" borderId="0" xfId="1" applyFont="1" applyAlignment="1" applyProtection="1"/>
    <xf numFmtId="9" fontId="5" fillId="0" borderId="2" xfId="2" applyFont="1" applyBorder="1" applyAlignment="1">
      <alignment horizontal="center" vertical="center"/>
    </xf>
    <xf numFmtId="0" fontId="5" fillId="0" borderId="2" xfId="0" applyFont="1" applyBorder="1" applyAlignment="1">
      <alignment horizontal="center" vertical="center"/>
    </xf>
    <xf numFmtId="0" fontId="6" fillId="8" borderId="2" xfId="0" applyFont="1" applyFill="1" applyBorder="1" applyAlignment="1">
      <alignment horizontal="left" vertical="center" indent="1"/>
    </xf>
    <xf numFmtId="9" fontId="5" fillId="8" borderId="2" xfId="2" applyFont="1" applyFill="1" applyBorder="1" applyAlignment="1">
      <alignment horizontal="center" vertical="center"/>
    </xf>
    <xf numFmtId="164" fontId="0" fillId="8" borderId="2" xfId="0" applyNumberFormat="1" applyFill="1" applyBorder="1" applyAlignment="1">
      <alignment horizontal="center" vertical="center"/>
    </xf>
    <xf numFmtId="164" fontId="5" fillId="8" borderId="2" xfId="0" applyNumberFormat="1" applyFont="1" applyFill="1" applyBorder="1" applyAlignment="1">
      <alignment horizontal="center" vertical="center"/>
    </xf>
    <xf numFmtId="9" fontId="5" fillId="3" borderId="2" xfId="2" applyFont="1" applyFill="1" applyBorder="1" applyAlignment="1">
      <alignment horizontal="center" vertical="center"/>
    </xf>
    <xf numFmtId="0" fontId="6" fillId="9" borderId="2" xfId="0" applyFont="1" applyFill="1" applyBorder="1" applyAlignment="1">
      <alignment horizontal="left" vertical="center" indent="1"/>
    </xf>
    <xf numFmtId="9" fontId="5" fillId="9" borderId="2" xfId="2" applyFont="1" applyFill="1" applyBorder="1" applyAlignment="1">
      <alignment horizontal="center" vertical="center"/>
    </xf>
    <xf numFmtId="164" fontId="0" fillId="9" borderId="2" xfId="0" applyNumberFormat="1" applyFill="1" applyBorder="1" applyAlignment="1">
      <alignment horizontal="center" vertical="center"/>
    </xf>
    <xf numFmtId="164" fontId="5" fillId="9" borderId="2" xfId="0" applyNumberFormat="1" applyFont="1" applyFill="1" applyBorder="1" applyAlignment="1">
      <alignment horizontal="center" vertical="center"/>
    </xf>
    <xf numFmtId="9" fontId="5" fillId="4" borderId="2" xfId="2" applyFont="1" applyFill="1" applyBorder="1" applyAlignment="1">
      <alignment horizontal="center" vertical="center"/>
    </xf>
    <xf numFmtId="0" fontId="6" fillId="6" borderId="2" xfId="0" applyFont="1" applyFill="1" applyBorder="1" applyAlignment="1">
      <alignment horizontal="left" vertical="center" indent="1"/>
    </xf>
    <xf numFmtId="9" fontId="5" fillId="6" borderId="2" xfId="2" applyFont="1" applyFill="1" applyBorder="1" applyAlignment="1">
      <alignment horizontal="center" vertical="center"/>
    </xf>
    <xf numFmtId="164" fontId="0" fillId="6" borderId="2" xfId="0" applyNumberFormat="1" applyFill="1" applyBorder="1" applyAlignment="1">
      <alignment horizontal="center" vertical="center"/>
    </xf>
    <xf numFmtId="164" fontId="5" fillId="6" borderId="2" xfId="0" applyNumberFormat="1" applyFont="1" applyFill="1" applyBorder="1" applyAlignment="1">
      <alignment horizontal="center" vertical="center"/>
    </xf>
    <xf numFmtId="9" fontId="5" fillId="11" borderId="2" xfId="2" applyFont="1" applyFill="1" applyBorder="1" applyAlignment="1">
      <alignment horizontal="center" vertical="center"/>
    </xf>
    <xf numFmtId="0" fontId="6" fillId="5" borderId="2" xfId="0" applyFont="1" applyFill="1" applyBorder="1" applyAlignment="1">
      <alignment horizontal="left" vertical="center" indent="1"/>
    </xf>
    <xf numFmtId="9" fontId="5" fillId="5" borderId="2" xfId="2" applyFont="1" applyFill="1" applyBorder="1" applyAlignment="1">
      <alignment horizontal="center" vertical="center"/>
    </xf>
    <xf numFmtId="164" fontId="0" fillId="5" borderId="2" xfId="0" applyNumberFormat="1" applyFill="1" applyBorder="1" applyAlignment="1">
      <alignment horizontal="center" vertical="center"/>
    </xf>
    <xf numFmtId="164" fontId="5" fillId="5" borderId="2" xfId="0" applyNumberFormat="1" applyFont="1" applyFill="1" applyBorder="1" applyAlignment="1">
      <alignment horizontal="center" vertical="center"/>
    </xf>
    <xf numFmtId="9" fontId="5" fillId="10" borderId="2" xfId="2" applyFont="1" applyFill="1" applyBorder="1" applyAlignment="1">
      <alignment horizontal="center" vertical="center"/>
    </xf>
    <xf numFmtId="0" fontId="8" fillId="2" borderId="2" xfId="0" applyFont="1" applyFill="1" applyBorder="1" applyAlignment="1">
      <alignment horizontal="left" vertical="center" indent="1"/>
    </xf>
    <xf numFmtId="0" fontId="8" fillId="2" borderId="2" xfId="0" applyFont="1" applyFill="1" applyBorder="1" applyAlignment="1">
      <alignment horizontal="center" vertical="center"/>
    </xf>
    <xf numFmtId="9" fontId="5" fillId="2" borderId="2" xfId="2" applyFont="1" applyFill="1" applyBorder="1" applyAlignment="1">
      <alignment horizontal="center" vertical="center"/>
    </xf>
    <xf numFmtId="164" fontId="4" fillId="2" borderId="2" xfId="0" applyNumberFormat="1" applyFont="1" applyFill="1" applyBorder="1" applyAlignment="1">
      <alignment horizontal="left" vertical="center"/>
    </xf>
    <xf numFmtId="164"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horizontal="center" vertical="center"/>
    </xf>
    <xf numFmtId="0" fontId="2" fillId="0" borderId="0" xfId="0" applyFont="1" applyAlignment="1">
      <alignment vertical="top"/>
    </xf>
    <xf numFmtId="0" fontId="16" fillId="0" borderId="0" xfId="0" applyFont="1" applyAlignment="1">
      <alignment horizontal="left" vertical="center"/>
    </xf>
    <xf numFmtId="0" fontId="17" fillId="0" borderId="0" xfId="0" applyFont="1" applyAlignment="1">
      <alignment horizontal="left" vertical="center"/>
    </xf>
    <xf numFmtId="0" fontId="19" fillId="0" borderId="0" xfId="0" applyFont="1"/>
    <xf numFmtId="0" fontId="21" fillId="0" borderId="0" xfId="0" applyFont="1" applyAlignment="1">
      <alignment vertical="center"/>
    </xf>
    <xf numFmtId="0" fontId="20" fillId="0" borderId="0" xfId="0" applyFont="1" applyAlignment="1">
      <alignment horizontal="left" vertical="top" wrapText="1" indent="1"/>
    </xf>
    <xf numFmtId="0" fontId="2" fillId="0" borderId="0" xfId="0" applyFont="1" applyAlignment="1">
      <alignment horizontal="left" vertical="top"/>
    </xf>
    <xf numFmtId="0" fontId="18" fillId="0" borderId="0" xfId="0" applyFont="1" applyAlignment="1">
      <alignment vertical="top"/>
    </xf>
    <xf numFmtId="0" fontId="3" fillId="0" borderId="0" xfId="1" applyAlignment="1" applyProtection="1">
      <alignment horizontal="left" vertical="top"/>
    </xf>
    <xf numFmtId="0" fontId="0" fillId="0" borderId="0" xfId="0" applyAlignment="1">
      <alignment vertical="top" wrapText="1"/>
    </xf>
    <xf numFmtId="0" fontId="22" fillId="0" borderId="0" xfId="3"/>
    <xf numFmtId="0" fontId="22" fillId="0" borderId="0" xfId="3" applyAlignment="1">
      <alignment wrapText="1"/>
    </xf>
    <xf numFmtId="0" fontId="22" fillId="0" borderId="0" xfId="0" applyFont="1" applyAlignment="1">
      <alignment horizontal="center"/>
    </xf>
    <xf numFmtId="0" fontId="15" fillId="0" borderId="0" xfId="1" applyFont="1" applyProtection="1">
      <alignment vertical="top"/>
    </xf>
    <xf numFmtId="0" fontId="0" fillId="0" borderId="0" xfId="0" applyAlignment="1">
      <alignment wrapText="1"/>
    </xf>
    <xf numFmtId="0" fontId="13" fillId="0" borderId="0" xfId="5" applyAlignment="1">
      <alignment horizontal="left"/>
    </xf>
    <xf numFmtId="0" fontId="10" fillId="0" borderId="0" xfId="6"/>
    <xf numFmtId="0" fontId="10" fillId="0" borderId="0" xfId="7">
      <alignment vertical="top"/>
    </xf>
    <xf numFmtId="164" fontId="9" fillId="3" borderId="2" xfId="10" applyFill="1">
      <alignment horizontal="center" vertical="center"/>
    </xf>
    <xf numFmtId="164" fontId="9" fillId="4" borderId="2" xfId="10" applyFill="1">
      <alignment horizontal="center" vertical="center"/>
    </xf>
    <xf numFmtId="164" fontId="9" fillId="11" borderId="2" xfId="10" applyFill="1">
      <alignment horizontal="center" vertical="center"/>
    </xf>
    <xf numFmtId="164" fontId="9" fillId="10" borderId="2" xfId="10" applyFill="1">
      <alignment horizontal="center" vertical="center"/>
    </xf>
    <xf numFmtId="164" fontId="9" fillId="0" borderId="2" xfId="10">
      <alignment horizontal="center" vertical="center"/>
    </xf>
    <xf numFmtId="0" fontId="9" fillId="8" borderId="2" xfId="11" applyFill="1">
      <alignment horizontal="center" vertical="center"/>
    </xf>
    <xf numFmtId="0" fontId="9" fillId="3" borderId="2" xfId="11" applyFill="1">
      <alignment horizontal="center" vertical="center"/>
    </xf>
    <xf numFmtId="0" fontId="9" fillId="9" borderId="2" xfId="11" applyFill="1">
      <alignment horizontal="center" vertical="center"/>
    </xf>
    <xf numFmtId="0" fontId="9" fillId="4" borderId="2" xfId="11" applyFill="1">
      <alignment horizontal="center" vertical="center"/>
    </xf>
    <xf numFmtId="0" fontId="9" fillId="6" borderId="2" xfId="11" applyFill="1">
      <alignment horizontal="center" vertical="center"/>
    </xf>
    <xf numFmtId="0" fontId="9" fillId="11" borderId="2" xfId="11" applyFill="1">
      <alignment horizontal="center" vertical="center"/>
    </xf>
    <xf numFmtId="0" fontId="9" fillId="5" borderId="2" xfId="11" applyFill="1">
      <alignment horizontal="center" vertical="center"/>
    </xf>
    <xf numFmtId="0" fontId="9" fillId="0" borderId="2" xfId="11">
      <alignment horizontal="center" vertical="center"/>
    </xf>
    <xf numFmtId="0" fontId="9" fillId="11" borderId="2" xfId="12" applyFill="1">
      <alignment horizontal="left" vertical="center" indent="2"/>
    </xf>
    <xf numFmtId="0" fontId="9" fillId="0" borderId="2" xfId="12">
      <alignment horizontal="left" vertical="center" indent="2"/>
    </xf>
    <xf numFmtId="0" fontId="0" fillId="4" borderId="2" xfId="12" applyFont="1" applyFill="1">
      <alignment horizontal="left" vertical="center" indent="2"/>
    </xf>
    <xf numFmtId="0" fontId="0" fillId="3" borderId="2" xfId="12" applyFont="1" applyFill="1">
      <alignment horizontal="left" vertical="center" indent="2"/>
    </xf>
    <xf numFmtId="0" fontId="0" fillId="15" borderId="11" xfId="0" applyFill="1" applyBorder="1" applyAlignment="1">
      <alignment vertical="center"/>
    </xf>
    <xf numFmtId="0" fontId="0" fillId="15" borderId="2" xfId="0" applyFill="1" applyBorder="1" applyAlignment="1">
      <alignment vertical="center"/>
    </xf>
    <xf numFmtId="0" fontId="0" fillId="11" borderId="2" xfId="12" applyFont="1" applyFill="1">
      <alignment horizontal="left" vertical="center" indent="2"/>
    </xf>
    <xf numFmtId="0" fontId="0" fillId="14" borderId="11" xfId="0" applyFill="1" applyBorder="1" applyAlignment="1">
      <alignment horizontal="center" vertical="center"/>
    </xf>
    <xf numFmtId="0" fontId="0" fillId="14" borderId="2" xfId="0" applyFill="1" applyBorder="1" applyAlignment="1">
      <alignment horizontal="center" vertical="center"/>
    </xf>
    <xf numFmtId="0" fontId="0" fillId="14" borderId="12" xfId="0" applyFill="1" applyBorder="1" applyAlignment="1">
      <alignment horizontal="center" vertical="center"/>
    </xf>
    <xf numFmtId="0" fontId="9" fillId="0" borderId="0" xfId="8">
      <alignment horizontal="right" indent="1"/>
    </xf>
    <xf numFmtId="0" fontId="9" fillId="0" borderId="7" xfId="8" applyBorder="1">
      <alignment horizontal="right" indent="1"/>
    </xf>
    <xf numFmtId="0" fontId="0" fillId="0" borderId="10" xfId="0" applyBorder="1"/>
    <xf numFmtId="166" fontId="0" fillId="7" borderId="4" xfId="0" applyNumberFormat="1" applyFill="1" applyBorder="1" applyAlignment="1">
      <alignment horizontal="left" vertical="center" wrapText="1" indent="1"/>
    </xf>
    <xf numFmtId="166" fontId="0" fillId="7" borderId="1" xfId="0" applyNumberFormat="1" applyFill="1" applyBorder="1" applyAlignment="1">
      <alignment horizontal="left" vertical="center" wrapText="1" indent="1"/>
    </xf>
    <xf numFmtId="166" fontId="0" fillId="7" borderId="5" xfId="0" applyNumberFormat="1" applyFill="1" applyBorder="1" applyAlignment="1">
      <alignment horizontal="left" vertical="center" wrapText="1" indent="1"/>
    </xf>
    <xf numFmtId="165" fontId="9" fillId="0" borderId="3" xfId="9">
      <alignment horizontal="center" vertical="center"/>
    </xf>
    <xf numFmtId="0" fontId="0" fillId="16" borderId="9" xfId="0" applyFill="1" applyBorder="1" applyAlignment="1">
      <alignment vertical="center"/>
    </xf>
    <xf numFmtId="0" fontId="0" fillId="15" borderId="9" xfId="0" applyFill="1" applyBorder="1" applyAlignment="1">
      <alignment vertical="center"/>
    </xf>
  </cellXfs>
  <cellStyles count="13">
    <cellStyle name="Comma" xfId="4" builtinId="3" customBuiltin="1"/>
    <cellStyle name="Date" xfId="10"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ame" xfId="11" xr:uid="{B2D3C1EE-6B41-4801-AAFC-C2274E49E503}"/>
    <cellStyle name="Normal" xfId="0" builtinId="0"/>
    <cellStyle name="Percent" xfId="2" builtinId="5"/>
    <cellStyle name="Project Start" xfId="9" xr:uid="{8EB8A09A-C31C-40A3-B2C1-9449520178B8}"/>
    <cellStyle name="Task" xfId="12" xr:uid="{6391D789-272B-4DD2-9BF3-2CDCF610FA41}"/>
    <cellStyle name="Title" xfId="5" builtinId="15" customBuiltin="1"/>
    <cellStyle name="zHiddenText" xfId="3" xr:uid="{26E66EE6-E33F-4D77-BAE4-0FB4F5BBF673}"/>
  </cellStyles>
  <dxfs count="25">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24"/>
      <tableStyleElement type="headerRow" dxfId="23"/>
      <tableStyleElement type="totalRow" dxfId="22"/>
      <tableStyleElement type="firstColumn" dxfId="21"/>
      <tableStyleElement type="lastColumn" dxfId="20"/>
      <tableStyleElement type="firstRowStripe" dxfId="19"/>
      <tableStyleElement type="secondRowStripe" dxfId="18"/>
      <tableStyleElement type="firstColumnStripe" dxfId="17"/>
      <tableStyleElement type="secondColumnStripe" dxfId="1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32"/>
  <sheetViews>
    <sheetView showGridLines="0" tabSelected="1" showRuler="0" topLeftCell="B1" zoomScaleNormal="100" zoomScalePageLayoutView="70" workbookViewId="0">
      <pane ySplit="6" topLeftCell="A7" activePane="bottomLeft" state="frozen"/>
      <selection pane="bottomLeft" activeCell="BB23" sqref="BB23"/>
    </sheetView>
  </sheetViews>
  <sheetFormatPr defaultRowHeight="30" customHeight="1" x14ac:dyDescent="0.25"/>
  <cols>
    <col min="1" max="1" width="2.7109375" style="58" customWidth="1"/>
    <col min="2" max="2" width="19.85546875" customWidth="1"/>
    <col min="3" max="3" width="30.7109375" customWidth="1"/>
    <col min="4" max="4" width="10.7109375" customWidth="1"/>
    <col min="5" max="5" width="10.42578125" style="5" customWidth="1"/>
    <col min="6" max="6" width="10.42578125" customWidth="1"/>
    <col min="7" max="7" width="2.7109375" customWidth="1"/>
    <col min="8" max="8" width="6.140625" hidden="1" customWidth="1"/>
    <col min="9" max="64" width="2.5703125" customWidth="1"/>
    <col min="65" max="65" width="4" customWidth="1"/>
    <col min="66" max="66" width="3.7109375" customWidth="1"/>
    <col min="67" max="67" width="4.7109375" customWidth="1"/>
    <col min="68" max="68" width="3.42578125" customWidth="1"/>
    <col min="69" max="69" width="4.85546875" customWidth="1"/>
    <col min="70" max="70" width="3.85546875" customWidth="1"/>
    <col min="71" max="71" width="3.28515625" customWidth="1"/>
  </cols>
  <sheetData>
    <row r="1" spans="1:73" ht="30" customHeight="1" x14ac:dyDescent="0.45">
      <c r="A1" s="59" t="s">
        <v>31</v>
      </c>
      <c r="B1" s="63" t="s">
        <v>48</v>
      </c>
      <c r="C1" s="1"/>
      <c r="D1" s="2"/>
      <c r="E1" s="4"/>
      <c r="F1" s="47"/>
      <c r="H1" s="2"/>
      <c r="I1" s="14"/>
    </row>
    <row r="2" spans="1:73" ht="30" customHeight="1" x14ac:dyDescent="0.3">
      <c r="A2" s="58" t="s">
        <v>26</v>
      </c>
      <c r="B2" s="64" t="s">
        <v>49</v>
      </c>
      <c r="I2" s="61"/>
    </row>
    <row r="3" spans="1:73" ht="30" customHeight="1" x14ac:dyDescent="0.25">
      <c r="A3" s="58" t="s">
        <v>32</v>
      </c>
      <c r="B3" s="65"/>
      <c r="C3" s="89" t="s">
        <v>1</v>
      </c>
      <c r="D3" s="90"/>
      <c r="E3" s="95">
        <v>44086</v>
      </c>
      <c r="F3" s="95"/>
    </row>
    <row r="4" spans="1:73" ht="30" customHeight="1" x14ac:dyDescent="0.25">
      <c r="A4" s="59" t="s">
        <v>33</v>
      </c>
      <c r="C4" s="89" t="s">
        <v>8</v>
      </c>
      <c r="D4" s="90"/>
      <c r="E4" s="7">
        <v>1</v>
      </c>
      <c r="I4" s="92">
        <f>I5</f>
        <v>44081</v>
      </c>
      <c r="J4" s="93"/>
      <c r="K4" s="93"/>
      <c r="L4" s="93"/>
      <c r="M4" s="93"/>
      <c r="N4" s="93"/>
      <c r="O4" s="94"/>
      <c r="P4" s="92">
        <f>P5</f>
        <v>44088</v>
      </c>
      <c r="Q4" s="93"/>
      <c r="R4" s="93"/>
      <c r="S4" s="93"/>
      <c r="T4" s="93"/>
      <c r="U4" s="93"/>
      <c r="V4" s="94"/>
      <c r="W4" s="92">
        <f>W5</f>
        <v>44095</v>
      </c>
      <c r="X4" s="93"/>
      <c r="Y4" s="93"/>
      <c r="Z4" s="93"/>
      <c r="AA4" s="93"/>
      <c r="AB4" s="93"/>
      <c r="AC4" s="94"/>
      <c r="AD4" s="92">
        <f>AD5</f>
        <v>44102</v>
      </c>
      <c r="AE4" s="93"/>
      <c r="AF4" s="93"/>
      <c r="AG4" s="93"/>
      <c r="AH4" s="93"/>
      <c r="AI4" s="93"/>
      <c r="AJ4" s="94"/>
      <c r="AK4" s="92">
        <f>AK5</f>
        <v>44109</v>
      </c>
      <c r="AL4" s="93"/>
      <c r="AM4" s="93"/>
      <c r="AN4" s="93"/>
      <c r="AO4" s="93"/>
      <c r="AP4" s="93"/>
      <c r="AQ4" s="94"/>
      <c r="AR4" s="92">
        <f>AR5</f>
        <v>44116</v>
      </c>
      <c r="AS4" s="93"/>
      <c r="AT4" s="93"/>
      <c r="AU4" s="93"/>
      <c r="AV4" s="93"/>
      <c r="AW4" s="93"/>
      <c r="AX4" s="94"/>
      <c r="AY4" s="92">
        <f>AY5</f>
        <v>44123</v>
      </c>
      <c r="AZ4" s="93"/>
      <c r="BA4" s="93"/>
      <c r="BB4" s="93"/>
      <c r="BC4" s="93"/>
      <c r="BD4" s="93"/>
      <c r="BE4" s="94"/>
      <c r="BF4" s="92">
        <f>BF5</f>
        <v>44130</v>
      </c>
      <c r="BG4" s="93"/>
      <c r="BH4" s="93"/>
      <c r="BI4" s="93"/>
      <c r="BJ4" s="93"/>
      <c r="BK4" s="93"/>
      <c r="BL4" s="94"/>
      <c r="BM4" s="92">
        <v>44136</v>
      </c>
      <c r="BN4" s="93"/>
      <c r="BO4" s="93"/>
      <c r="BP4" s="93"/>
      <c r="BQ4" s="93"/>
      <c r="BR4" s="93"/>
      <c r="BS4" s="94"/>
    </row>
    <row r="5" spans="1:73" ht="15" customHeight="1" x14ac:dyDescent="0.25">
      <c r="A5" s="59" t="s">
        <v>34</v>
      </c>
      <c r="B5" s="91"/>
      <c r="C5" s="91"/>
      <c r="D5" s="91"/>
      <c r="E5" s="91"/>
      <c r="F5" s="91"/>
      <c r="G5" s="91"/>
      <c r="I5" s="11">
        <f>Project_Start-WEEKDAY(Project_Start,1)+2+7*(Display_Week-1)</f>
        <v>44081</v>
      </c>
      <c r="J5" s="10">
        <f>I5+1</f>
        <v>44082</v>
      </c>
      <c r="K5" s="10">
        <f t="shared" ref="K5:AX5" si="0">J5+1</f>
        <v>44083</v>
      </c>
      <c r="L5" s="10">
        <f t="shared" si="0"/>
        <v>44084</v>
      </c>
      <c r="M5" s="10">
        <f t="shared" si="0"/>
        <v>44085</v>
      </c>
      <c r="N5" s="10">
        <f t="shared" si="0"/>
        <v>44086</v>
      </c>
      <c r="O5" s="12">
        <f t="shared" si="0"/>
        <v>44087</v>
      </c>
      <c r="P5" s="11">
        <f>O5+1</f>
        <v>44088</v>
      </c>
      <c r="Q5" s="10">
        <f>P5+1</f>
        <v>44089</v>
      </c>
      <c r="R5" s="10">
        <f t="shared" si="0"/>
        <v>44090</v>
      </c>
      <c r="S5" s="10">
        <f t="shared" si="0"/>
        <v>44091</v>
      </c>
      <c r="T5" s="10">
        <f t="shared" si="0"/>
        <v>44092</v>
      </c>
      <c r="U5" s="10">
        <f t="shared" si="0"/>
        <v>44093</v>
      </c>
      <c r="V5" s="12">
        <f t="shared" si="0"/>
        <v>44094</v>
      </c>
      <c r="W5" s="11">
        <f>V5+1</f>
        <v>44095</v>
      </c>
      <c r="X5" s="10">
        <f>W5+1</f>
        <v>44096</v>
      </c>
      <c r="Y5" s="10">
        <f t="shared" si="0"/>
        <v>44097</v>
      </c>
      <c r="Z5" s="10">
        <f t="shared" si="0"/>
        <v>44098</v>
      </c>
      <c r="AA5" s="10">
        <f t="shared" si="0"/>
        <v>44099</v>
      </c>
      <c r="AB5" s="10">
        <f t="shared" si="0"/>
        <v>44100</v>
      </c>
      <c r="AC5" s="12">
        <f t="shared" si="0"/>
        <v>44101</v>
      </c>
      <c r="AD5" s="11">
        <f>AC5+1</f>
        <v>44102</v>
      </c>
      <c r="AE5" s="10">
        <f>AD5+1</f>
        <v>44103</v>
      </c>
      <c r="AF5" s="10">
        <f t="shared" si="0"/>
        <v>44104</v>
      </c>
      <c r="AG5" s="10">
        <f t="shared" si="0"/>
        <v>44105</v>
      </c>
      <c r="AH5" s="10">
        <f t="shared" si="0"/>
        <v>44106</v>
      </c>
      <c r="AI5" s="10">
        <f t="shared" si="0"/>
        <v>44107</v>
      </c>
      <c r="AJ5" s="12">
        <f t="shared" si="0"/>
        <v>44108</v>
      </c>
      <c r="AK5" s="11">
        <f>AJ5+1</f>
        <v>44109</v>
      </c>
      <c r="AL5" s="10">
        <f>AK5+1</f>
        <v>44110</v>
      </c>
      <c r="AM5" s="10">
        <f t="shared" si="0"/>
        <v>44111</v>
      </c>
      <c r="AN5" s="10">
        <f t="shared" si="0"/>
        <v>44112</v>
      </c>
      <c r="AO5" s="10">
        <f t="shared" si="0"/>
        <v>44113</v>
      </c>
      <c r="AP5" s="10">
        <f t="shared" si="0"/>
        <v>44114</v>
      </c>
      <c r="AQ5" s="12">
        <f t="shared" si="0"/>
        <v>44115</v>
      </c>
      <c r="AR5" s="11">
        <f>AQ5+1</f>
        <v>44116</v>
      </c>
      <c r="AS5" s="10">
        <f>AR5+1</f>
        <v>44117</v>
      </c>
      <c r="AT5" s="10">
        <f t="shared" si="0"/>
        <v>44118</v>
      </c>
      <c r="AU5" s="10">
        <f t="shared" si="0"/>
        <v>44119</v>
      </c>
      <c r="AV5" s="10">
        <f t="shared" si="0"/>
        <v>44120</v>
      </c>
      <c r="AW5" s="10">
        <f t="shared" si="0"/>
        <v>44121</v>
      </c>
      <c r="AX5" s="12">
        <f t="shared" si="0"/>
        <v>44122</v>
      </c>
      <c r="AY5" s="11">
        <f>AX5+1</f>
        <v>44123</v>
      </c>
      <c r="AZ5" s="10">
        <f>AY5+1</f>
        <v>44124</v>
      </c>
      <c r="BA5" s="10">
        <f t="shared" ref="BA5:BE5" si="1">AZ5+1</f>
        <v>44125</v>
      </c>
      <c r="BB5" s="10">
        <f t="shared" si="1"/>
        <v>44126</v>
      </c>
      <c r="BC5" s="10">
        <f t="shared" si="1"/>
        <v>44127</v>
      </c>
      <c r="BD5" s="10">
        <f t="shared" si="1"/>
        <v>44128</v>
      </c>
      <c r="BE5" s="12">
        <f t="shared" si="1"/>
        <v>44129</v>
      </c>
      <c r="BF5" s="11">
        <f>BE5+1</f>
        <v>44130</v>
      </c>
      <c r="BG5" s="10">
        <f>BF5+1</f>
        <v>44131</v>
      </c>
      <c r="BH5" s="10">
        <f t="shared" ref="BH5:BL5" si="2">BG5+1</f>
        <v>44132</v>
      </c>
      <c r="BI5" s="10">
        <f t="shared" si="2"/>
        <v>44133</v>
      </c>
      <c r="BJ5" s="10">
        <f t="shared" si="2"/>
        <v>44134</v>
      </c>
      <c r="BK5" s="10">
        <f t="shared" si="2"/>
        <v>44135</v>
      </c>
      <c r="BL5" s="12">
        <f t="shared" si="2"/>
        <v>44136</v>
      </c>
    </row>
    <row r="6" spans="1:73" ht="30" customHeight="1" thickBot="1" x14ac:dyDescent="0.3">
      <c r="A6" s="59" t="s">
        <v>35</v>
      </c>
      <c r="B6" s="8" t="s">
        <v>9</v>
      </c>
      <c r="C6" s="9" t="s">
        <v>3</v>
      </c>
      <c r="D6" s="9" t="s">
        <v>2</v>
      </c>
      <c r="E6" s="9" t="s">
        <v>5</v>
      </c>
      <c r="F6" s="9" t="s">
        <v>6</v>
      </c>
      <c r="G6" s="9"/>
      <c r="H6" s="9" t="s">
        <v>7</v>
      </c>
      <c r="I6" s="13" t="str">
        <f t="shared" ref="I6" si="3">LEFT(TEXT(I5,"ddd"),1)</f>
        <v>M</v>
      </c>
      <c r="J6" s="13" t="str">
        <f t="shared" ref="J6:AR6" si="4">LEFT(TEXT(J5,"ddd"),1)</f>
        <v>T</v>
      </c>
      <c r="K6" s="13" t="str">
        <f t="shared" si="4"/>
        <v>W</v>
      </c>
      <c r="L6" s="13" t="str">
        <f t="shared" si="4"/>
        <v>T</v>
      </c>
      <c r="M6" s="13" t="str">
        <f t="shared" si="4"/>
        <v>F</v>
      </c>
      <c r="N6" s="13" t="str">
        <f t="shared" si="4"/>
        <v>S</v>
      </c>
      <c r="O6" s="13" t="str">
        <f t="shared" si="4"/>
        <v>S</v>
      </c>
      <c r="P6" s="13" t="str">
        <f t="shared" si="4"/>
        <v>M</v>
      </c>
      <c r="Q6" s="13" t="str">
        <f t="shared" si="4"/>
        <v>T</v>
      </c>
      <c r="R6" s="13" t="str">
        <f t="shared" si="4"/>
        <v>W</v>
      </c>
      <c r="S6" s="13" t="str">
        <f t="shared" si="4"/>
        <v>T</v>
      </c>
      <c r="T6" s="13" t="str">
        <f t="shared" si="4"/>
        <v>F</v>
      </c>
      <c r="U6" s="13" t="str">
        <f t="shared" si="4"/>
        <v>S</v>
      </c>
      <c r="V6" s="13" t="str">
        <f t="shared" si="4"/>
        <v>S</v>
      </c>
      <c r="W6" s="13" t="str">
        <f t="shared" si="4"/>
        <v>M</v>
      </c>
      <c r="X6" s="13" t="str">
        <f t="shared" si="4"/>
        <v>T</v>
      </c>
      <c r="Y6" s="13" t="str">
        <f t="shared" si="4"/>
        <v>W</v>
      </c>
      <c r="Z6" s="13" t="str">
        <f t="shared" si="4"/>
        <v>T</v>
      </c>
      <c r="AA6" s="13" t="str">
        <f t="shared" si="4"/>
        <v>F</v>
      </c>
      <c r="AB6" s="13" t="str">
        <f t="shared" si="4"/>
        <v>S</v>
      </c>
      <c r="AC6" s="13" t="str">
        <f t="shared" si="4"/>
        <v>S</v>
      </c>
      <c r="AD6" s="13" t="str">
        <f t="shared" si="4"/>
        <v>M</v>
      </c>
      <c r="AE6" s="13" t="str">
        <f t="shared" si="4"/>
        <v>T</v>
      </c>
      <c r="AF6" s="13" t="str">
        <f t="shared" si="4"/>
        <v>W</v>
      </c>
      <c r="AG6" s="13" t="str">
        <f t="shared" si="4"/>
        <v>T</v>
      </c>
      <c r="AH6" s="13" t="str">
        <f t="shared" si="4"/>
        <v>F</v>
      </c>
      <c r="AI6" s="13" t="str">
        <f t="shared" si="4"/>
        <v>S</v>
      </c>
      <c r="AJ6" s="13" t="str">
        <f t="shared" si="4"/>
        <v>S</v>
      </c>
      <c r="AK6" s="13" t="str">
        <f t="shared" si="4"/>
        <v>M</v>
      </c>
      <c r="AL6" s="13" t="str">
        <f t="shared" si="4"/>
        <v>T</v>
      </c>
      <c r="AM6" s="13" t="str">
        <f t="shared" si="4"/>
        <v>W</v>
      </c>
      <c r="AN6" s="13" t="str">
        <f t="shared" si="4"/>
        <v>T</v>
      </c>
      <c r="AO6" s="13" t="str">
        <f t="shared" si="4"/>
        <v>F</v>
      </c>
      <c r="AP6" s="13" t="str">
        <f t="shared" si="4"/>
        <v>S</v>
      </c>
      <c r="AQ6" s="13" t="str">
        <f t="shared" si="4"/>
        <v>S</v>
      </c>
      <c r="AR6" s="13" t="str">
        <f t="shared" si="4"/>
        <v>M</v>
      </c>
      <c r="AS6" s="13" t="str">
        <f t="shared" ref="AS6:BL6" si="5">LEFT(TEXT(AS5,"ddd"),1)</f>
        <v>T</v>
      </c>
      <c r="AT6" s="13" t="str">
        <f t="shared" si="5"/>
        <v>W</v>
      </c>
      <c r="AU6" s="13" t="str">
        <f t="shared" si="5"/>
        <v>T</v>
      </c>
      <c r="AV6" s="13" t="str">
        <f t="shared" si="5"/>
        <v>F</v>
      </c>
      <c r="AW6" s="13" t="str">
        <f t="shared" si="5"/>
        <v>S</v>
      </c>
      <c r="AX6" s="13" t="str">
        <f t="shared" si="5"/>
        <v>S</v>
      </c>
      <c r="AY6" s="13" t="str">
        <f t="shared" si="5"/>
        <v>M</v>
      </c>
      <c r="AZ6" s="13" t="str">
        <f t="shared" si="5"/>
        <v>T</v>
      </c>
      <c r="BA6" s="13" t="str">
        <f t="shared" si="5"/>
        <v>W</v>
      </c>
      <c r="BB6" s="13" t="str">
        <f t="shared" si="5"/>
        <v>T</v>
      </c>
      <c r="BC6" s="13" t="str">
        <f t="shared" si="5"/>
        <v>F</v>
      </c>
      <c r="BD6" s="13" t="str">
        <f t="shared" si="5"/>
        <v>S</v>
      </c>
      <c r="BE6" s="13" t="str">
        <f t="shared" si="5"/>
        <v>S</v>
      </c>
      <c r="BF6" s="13" t="str">
        <f t="shared" si="5"/>
        <v>M</v>
      </c>
      <c r="BG6" s="13" t="str">
        <f t="shared" si="5"/>
        <v>T</v>
      </c>
      <c r="BH6" s="13" t="str">
        <f t="shared" si="5"/>
        <v>W</v>
      </c>
      <c r="BI6" s="13" t="str">
        <f t="shared" si="5"/>
        <v>T</v>
      </c>
      <c r="BJ6" s="13" t="str">
        <f t="shared" si="5"/>
        <v>F</v>
      </c>
      <c r="BK6" s="13" t="str">
        <f t="shared" si="5"/>
        <v>S</v>
      </c>
      <c r="BL6" s="13" t="str">
        <f t="shared" si="5"/>
        <v>S</v>
      </c>
      <c r="BM6" s="11">
        <f>1</f>
        <v>1</v>
      </c>
      <c r="BN6" s="10">
        <v>3</v>
      </c>
      <c r="BO6" s="10">
        <v>4</v>
      </c>
      <c r="BP6" s="10">
        <v>7</v>
      </c>
      <c r="BQ6" s="10">
        <f t="shared" ref="BQ6" si="6">BP6+1</f>
        <v>8</v>
      </c>
      <c r="BR6" s="10">
        <v>12</v>
      </c>
      <c r="BS6" s="12">
        <v>17</v>
      </c>
    </row>
    <row r="7" spans="1:73" ht="30" hidden="1" customHeight="1" thickBot="1" x14ac:dyDescent="0.3">
      <c r="A7" s="58" t="s">
        <v>30</v>
      </c>
      <c r="C7" s="62"/>
      <c r="E7"/>
      <c r="H7" t="str">
        <f>IF(OR(ISBLANK(task_start),ISBLANK(task_end)),"",task_end-task_start+1)</f>
        <v/>
      </c>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13" t="str">
        <f t="shared" ref="BM7:BS7" si="7">LEFT(TEXT(BM6,"ddd"),1)</f>
        <v>S</v>
      </c>
      <c r="BN7" s="13" t="str">
        <f t="shared" si="7"/>
        <v>T</v>
      </c>
      <c r="BO7" s="13" t="str">
        <f t="shared" si="7"/>
        <v>W</v>
      </c>
      <c r="BP7" s="13" t="str">
        <f t="shared" si="7"/>
        <v>S</v>
      </c>
      <c r="BQ7" s="13" t="str">
        <f t="shared" si="7"/>
        <v>S</v>
      </c>
      <c r="BR7" s="13" t="str">
        <f t="shared" si="7"/>
        <v>T</v>
      </c>
      <c r="BS7" s="13" t="str">
        <f t="shared" si="7"/>
        <v>T</v>
      </c>
    </row>
    <row r="8" spans="1:73" s="3" customFormat="1" ht="30" customHeight="1" thickBot="1" x14ac:dyDescent="0.3">
      <c r="A8" s="59" t="s">
        <v>36</v>
      </c>
      <c r="B8" s="18" t="s">
        <v>43</v>
      </c>
      <c r="C8" s="71"/>
      <c r="D8" s="19"/>
      <c r="E8" s="20"/>
      <c r="F8" s="21"/>
      <c r="G8" s="17"/>
      <c r="H8" s="17" t="str">
        <f t="shared" ref="H8:H31" si="8">IF(OR(ISBLANK(task_start),ISBLANK(task_end)),"",task_end-task_start+1)</f>
        <v/>
      </c>
      <c r="I8" s="44"/>
      <c r="J8" s="44"/>
      <c r="K8" s="44"/>
      <c r="L8" s="44"/>
      <c r="M8" s="44"/>
      <c r="N8" s="86" t="s">
        <v>41</v>
      </c>
      <c r="O8" s="87"/>
      <c r="P8" s="87"/>
      <c r="Q8" s="88"/>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row>
    <row r="9" spans="1:73" s="3" customFormat="1" ht="30" customHeight="1" thickBot="1" x14ac:dyDescent="0.3">
      <c r="A9" s="59" t="s">
        <v>37</v>
      </c>
      <c r="B9" s="82" t="s">
        <v>42</v>
      </c>
      <c r="C9" s="72"/>
      <c r="D9" s="22">
        <v>1</v>
      </c>
      <c r="E9" s="66">
        <f>Project_Start</f>
        <v>44086</v>
      </c>
      <c r="F9" s="66">
        <f>E9+3</f>
        <v>44089</v>
      </c>
      <c r="G9" s="17"/>
      <c r="H9" s="17">
        <f t="shared" si="8"/>
        <v>4</v>
      </c>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row>
    <row r="10" spans="1:73" s="3" customFormat="1" ht="30" customHeight="1" thickBot="1" x14ac:dyDescent="0.3">
      <c r="A10" s="59" t="s">
        <v>38</v>
      </c>
      <c r="B10" s="23" t="s">
        <v>44</v>
      </c>
      <c r="C10" s="73"/>
      <c r="D10" s="24"/>
      <c r="E10" s="25"/>
      <c r="F10" s="26"/>
      <c r="G10" s="17"/>
      <c r="H10" s="17" t="str">
        <f t="shared" si="8"/>
        <v/>
      </c>
      <c r="I10" s="44"/>
      <c r="J10" s="44"/>
      <c r="K10" s="44"/>
      <c r="L10" s="44"/>
      <c r="M10" s="44"/>
      <c r="N10" s="44"/>
      <c r="O10" s="44"/>
      <c r="P10" s="44"/>
      <c r="Q10" s="83"/>
      <c r="R10" s="84"/>
      <c r="S10" s="84"/>
      <c r="T10" s="87" t="s">
        <v>41</v>
      </c>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8"/>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row>
    <row r="11" spans="1:73" s="3" customFormat="1" ht="30" customHeight="1" thickBot="1" x14ac:dyDescent="0.3">
      <c r="A11" s="58"/>
      <c r="B11" s="81" t="s">
        <v>40</v>
      </c>
      <c r="C11" s="74"/>
      <c r="D11" s="27">
        <v>1</v>
      </c>
      <c r="E11" s="67">
        <v>44092</v>
      </c>
      <c r="F11" s="67">
        <f>E11+7</f>
        <v>44099</v>
      </c>
      <c r="G11" s="17"/>
      <c r="H11" s="17">
        <f t="shared" si="8"/>
        <v>8</v>
      </c>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row>
    <row r="12" spans="1:73" s="3" customFormat="1" ht="30" customHeight="1" thickBot="1" x14ac:dyDescent="0.3">
      <c r="A12" s="58"/>
      <c r="B12" s="81" t="s">
        <v>45</v>
      </c>
      <c r="C12" s="74"/>
      <c r="D12" s="27">
        <v>1</v>
      </c>
      <c r="E12" s="67">
        <f>E11+4</f>
        <v>44096</v>
      </c>
      <c r="F12" s="67">
        <f>E12+8</f>
        <v>44104</v>
      </c>
      <c r="G12" s="17"/>
      <c r="H12" s="17">
        <f t="shared" si="8"/>
        <v>9</v>
      </c>
      <c r="I12" s="44"/>
      <c r="J12" s="44"/>
      <c r="K12" s="44"/>
      <c r="L12" s="44"/>
      <c r="M12" s="44"/>
      <c r="N12" s="44"/>
      <c r="O12" s="44"/>
      <c r="P12" s="44"/>
      <c r="Q12" s="44"/>
      <c r="R12" s="44"/>
      <c r="S12" s="44"/>
      <c r="T12" s="44"/>
      <c r="U12" s="44"/>
      <c r="V12" s="44"/>
      <c r="W12" s="44"/>
      <c r="X12" s="44"/>
      <c r="Y12" s="45"/>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row>
    <row r="13" spans="1:73" s="3" customFormat="1" ht="30" customHeight="1" thickBot="1" x14ac:dyDescent="0.3">
      <c r="A13" s="58"/>
      <c r="B13" s="81" t="s">
        <v>46</v>
      </c>
      <c r="C13" s="74"/>
      <c r="D13" s="27">
        <v>1</v>
      </c>
      <c r="E13" s="67">
        <f>F12</f>
        <v>44104</v>
      </c>
      <c r="F13" s="67">
        <f>E13+6</f>
        <v>44110</v>
      </c>
      <c r="G13" s="17"/>
      <c r="H13" s="17">
        <f t="shared" si="8"/>
        <v>7</v>
      </c>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row>
    <row r="14" spans="1:73" s="3" customFormat="1" ht="30" customHeight="1" thickBot="1" x14ac:dyDescent="0.3">
      <c r="A14" s="59" t="s">
        <v>39</v>
      </c>
      <c r="B14" s="81" t="s">
        <v>47</v>
      </c>
      <c r="C14" s="74"/>
      <c r="D14" s="27">
        <v>1</v>
      </c>
      <c r="E14" s="67">
        <f>E13+3</f>
        <v>44107</v>
      </c>
      <c r="F14" s="67">
        <f>E14+8</f>
        <v>44115</v>
      </c>
      <c r="G14" s="17"/>
      <c r="H14" s="17">
        <f t="shared" si="8"/>
        <v>9</v>
      </c>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row>
    <row r="15" spans="1:73" s="3" customFormat="1" ht="30" customHeight="1" thickBot="1" x14ac:dyDescent="0.3">
      <c r="A15" s="58"/>
      <c r="B15" s="28" t="s">
        <v>10</v>
      </c>
      <c r="C15" s="75"/>
      <c r="D15" s="29"/>
      <c r="E15" s="30"/>
      <c r="F15" s="31"/>
      <c r="G15" s="17"/>
      <c r="H15" s="17" t="str">
        <f t="shared" si="8"/>
        <v/>
      </c>
      <c r="I15" s="44"/>
      <c r="J15" s="44"/>
      <c r="K15" s="44"/>
      <c r="L15" s="44"/>
      <c r="M15" s="44"/>
      <c r="N15" s="44"/>
      <c r="O15" s="44"/>
      <c r="P15" s="44"/>
      <c r="Q15" s="44"/>
      <c r="R15" s="44"/>
      <c r="S15" s="44"/>
      <c r="T15" s="44"/>
      <c r="U15" s="45"/>
      <c r="V15" s="45"/>
      <c r="W15" s="44"/>
      <c r="X15" s="44"/>
      <c r="Y15" s="44"/>
      <c r="Z15" s="44"/>
      <c r="AA15" s="44"/>
      <c r="AB15" s="44"/>
      <c r="AC15" s="44"/>
      <c r="AD15" s="44"/>
      <c r="AE15" s="44"/>
      <c r="AF15" s="44"/>
      <c r="AG15" s="44"/>
      <c r="AH15" s="44"/>
      <c r="AI15" s="44"/>
      <c r="AJ15" s="44"/>
      <c r="AK15" s="44"/>
      <c r="AL15" s="44"/>
      <c r="AM15" s="44"/>
      <c r="AN15" s="44"/>
      <c r="AO15" s="44"/>
      <c r="AP15" s="44"/>
      <c r="AQ15" s="44"/>
      <c r="AR15" s="44"/>
      <c r="AS15" s="86" t="s">
        <v>41</v>
      </c>
      <c r="AT15" s="87"/>
      <c r="AU15" s="87"/>
      <c r="AV15" s="87"/>
      <c r="AW15" s="87"/>
      <c r="AX15" s="87"/>
      <c r="AY15" s="87"/>
      <c r="AZ15" s="87"/>
      <c r="BA15" s="87"/>
      <c r="BB15" s="87"/>
      <c r="BC15" s="87"/>
      <c r="BD15" s="87"/>
      <c r="BE15" s="87"/>
      <c r="BF15" s="87"/>
      <c r="BG15" s="88"/>
      <c r="BH15" s="44"/>
      <c r="BI15" s="44"/>
      <c r="BJ15" s="44"/>
      <c r="BK15" s="44"/>
      <c r="BL15" s="44"/>
      <c r="BM15" s="44"/>
      <c r="BN15" s="44"/>
      <c r="BO15" s="44"/>
      <c r="BP15" s="44"/>
      <c r="BQ15" s="44"/>
      <c r="BR15" s="44"/>
      <c r="BS15" s="44"/>
      <c r="BT15" s="44"/>
      <c r="BU15" s="44"/>
    </row>
    <row r="16" spans="1:73" s="3" customFormat="1" ht="30" customHeight="1" thickBot="1" x14ac:dyDescent="0.3">
      <c r="A16" s="58"/>
      <c r="B16" s="85" t="s">
        <v>50</v>
      </c>
      <c r="C16" s="76"/>
      <c r="D16" s="32">
        <v>1</v>
      </c>
      <c r="E16" s="68">
        <f>F14+2</f>
        <v>44117</v>
      </c>
      <c r="F16" s="68">
        <f>E16+4</f>
        <v>44121</v>
      </c>
      <c r="G16" s="17"/>
      <c r="H16" s="17">
        <f t="shared" si="8"/>
        <v>5</v>
      </c>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row>
    <row r="17" spans="1:73" s="3" customFormat="1" ht="30" customHeight="1" thickBot="1" x14ac:dyDescent="0.3">
      <c r="A17" s="58"/>
      <c r="B17" s="85" t="s">
        <v>51</v>
      </c>
      <c r="C17" s="76"/>
      <c r="D17" s="32">
        <v>1</v>
      </c>
      <c r="E17" s="68">
        <f>F16+1</f>
        <v>44122</v>
      </c>
      <c r="F17" s="68">
        <f>E17+3</f>
        <v>44125</v>
      </c>
      <c r="G17" s="17"/>
      <c r="H17" s="17">
        <f t="shared" si="8"/>
        <v>4</v>
      </c>
      <c r="I17" s="44"/>
      <c r="J17" s="44"/>
      <c r="K17" s="44"/>
      <c r="L17" s="44"/>
      <c r="M17" s="44"/>
      <c r="N17" s="44"/>
      <c r="O17" s="44"/>
      <c r="P17" s="44"/>
      <c r="Q17" s="44"/>
      <c r="R17" s="44"/>
      <c r="S17" s="44"/>
      <c r="T17" s="44"/>
      <c r="U17" s="44"/>
      <c r="V17" s="44"/>
      <c r="W17" s="44"/>
      <c r="X17" s="44"/>
      <c r="Y17" s="45"/>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row>
    <row r="18" spans="1:73" s="3" customFormat="1" ht="30" customHeight="1" thickBot="1" x14ac:dyDescent="0.3">
      <c r="A18" s="58"/>
      <c r="B18" s="85" t="s">
        <v>46</v>
      </c>
      <c r="C18" s="76"/>
      <c r="D18" s="32">
        <v>1</v>
      </c>
      <c r="E18" s="68">
        <f>E17+3</f>
        <v>44125</v>
      </c>
      <c r="F18" s="68">
        <f>E18+2</f>
        <v>44127</v>
      </c>
      <c r="G18" s="17"/>
      <c r="H18" s="17">
        <f t="shared" si="8"/>
        <v>3</v>
      </c>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row>
    <row r="19" spans="1:73" s="3" customFormat="1" ht="30" customHeight="1" thickBot="1" x14ac:dyDescent="0.3">
      <c r="A19" s="58" t="s">
        <v>27</v>
      </c>
      <c r="B19" s="85" t="s">
        <v>47</v>
      </c>
      <c r="C19" s="76"/>
      <c r="D19" s="32">
        <v>1</v>
      </c>
      <c r="E19" s="68">
        <f>F18+1</f>
        <v>44128</v>
      </c>
      <c r="F19" s="68">
        <f>E19+3</f>
        <v>44131</v>
      </c>
      <c r="G19" s="17"/>
      <c r="H19" s="17">
        <f t="shared" si="8"/>
        <v>4</v>
      </c>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row>
    <row r="20" spans="1:73" s="3" customFormat="1" ht="30" customHeight="1" thickBot="1" x14ac:dyDescent="0.3">
      <c r="A20" s="58"/>
      <c r="B20" s="79"/>
      <c r="C20" s="76"/>
      <c r="D20" s="32"/>
      <c r="E20" s="68"/>
      <c r="F20" s="68"/>
      <c r="G20" s="17"/>
      <c r="H20" s="17"/>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86" t="s">
        <v>41</v>
      </c>
      <c r="BI20" s="87"/>
      <c r="BJ20" s="87"/>
      <c r="BK20" s="87"/>
      <c r="BL20" s="87"/>
      <c r="BM20" s="87"/>
      <c r="BN20" s="87"/>
      <c r="BO20" s="88"/>
      <c r="BP20" s="44"/>
      <c r="BQ20" s="44"/>
      <c r="BR20" s="44"/>
      <c r="BS20" s="44"/>
      <c r="BT20" s="44"/>
      <c r="BU20" s="44"/>
    </row>
    <row r="21" spans="1:73" s="3" customFormat="1" ht="30" customHeight="1" thickBot="1" x14ac:dyDescent="0.3">
      <c r="A21" s="58"/>
      <c r="B21" s="33" t="s">
        <v>22</v>
      </c>
      <c r="C21" s="77"/>
      <c r="D21" s="34"/>
      <c r="E21" s="35"/>
      <c r="F21" s="36"/>
      <c r="G21" s="17"/>
      <c r="H21" s="17" t="str">
        <f t="shared" si="8"/>
        <v/>
      </c>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96"/>
      <c r="BI21" s="96"/>
      <c r="BJ21" s="96"/>
      <c r="BK21" s="44"/>
      <c r="BL21" s="44"/>
      <c r="BM21" s="44"/>
      <c r="BN21" s="44"/>
      <c r="BO21" s="44"/>
      <c r="BP21" s="44"/>
      <c r="BQ21" s="44"/>
      <c r="BR21" s="44"/>
      <c r="BS21" s="44"/>
      <c r="BT21" s="44"/>
      <c r="BU21" s="44"/>
    </row>
    <row r="22" spans="1:73" s="3" customFormat="1" ht="30" customHeight="1" thickBot="1" x14ac:dyDescent="0.3">
      <c r="A22" s="58"/>
      <c r="B22" s="85" t="s">
        <v>50</v>
      </c>
      <c r="C22" s="76"/>
      <c r="D22" s="37"/>
      <c r="E22" s="69">
        <v>44132</v>
      </c>
      <c r="F22" s="69">
        <v>44134</v>
      </c>
      <c r="G22" s="17"/>
      <c r="H22" s="17">
        <f t="shared" si="8"/>
        <v>3</v>
      </c>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97"/>
      <c r="BI22" s="97"/>
      <c r="BJ22" s="97"/>
      <c r="BK22" s="96"/>
      <c r="BL22" s="96"/>
      <c r="BM22" s="96"/>
      <c r="BN22" s="96"/>
      <c r="BO22" s="44"/>
      <c r="BP22" s="44"/>
      <c r="BQ22" s="44"/>
      <c r="BR22" s="44"/>
      <c r="BS22" s="44"/>
      <c r="BT22" s="44"/>
      <c r="BU22" s="44"/>
    </row>
    <row r="23" spans="1:73" s="3" customFormat="1" ht="30" customHeight="1" thickBot="1" x14ac:dyDescent="0.3">
      <c r="A23" s="58"/>
      <c r="B23" s="85" t="s">
        <v>51</v>
      </c>
      <c r="C23" s="76"/>
      <c r="D23" s="37"/>
      <c r="E23" s="69">
        <v>44136</v>
      </c>
      <c r="F23" s="69">
        <v>44138</v>
      </c>
      <c r="G23" s="17"/>
      <c r="H23" s="17">
        <f t="shared" si="8"/>
        <v>3</v>
      </c>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97"/>
      <c r="BM23" s="96"/>
      <c r="BN23" s="96"/>
      <c r="BO23" s="96"/>
      <c r="BP23" s="44"/>
      <c r="BQ23" s="44"/>
      <c r="BR23" s="44"/>
      <c r="BS23" s="44"/>
      <c r="BT23" s="44"/>
      <c r="BU23" s="44"/>
    </row>
    <row r="24" spans="1:73" s="3" customFormat="1" ht="30" customHeight="1" thickBot="1" x14ac:dyDescent="0.3">
      <c r="A24" s="58"/>
      <c r="B24" s="85" t="s">
        <v>46</v>
      </c>
      <c r="C24" s="76"/>
      <c r="D24" s="37"/>
      <c r="E24" s="69">
        <v>44139</v>
      </c>
      <c r="F24" s="69">
        <v>44142</v>
      </c>
      <c r="G24" s="17"/>
      <c r="H24" s="17">
        <f t="shared" si="8"/>
        <v>4</v>
      </c>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96"/>
      <c r="BP24" s="96"/>
      <c r="BQ24" s="96"/>
      <c r="BR24" s="44"/>
      <c r="BS24" s="44"/>
      <c r="BT24" s="44"/>
      <c r="BU24" s="44"/>
    </row>
    <row r="25" spans="1:73" s="3" customFormat="1" ht="30" customHeight="1" thickBot="1" x14ac:dyDescent="0.3">
      <c r="A25" s="58" t="s">
        <v>27</v>
      </c>
      <c r="B25" s="85" t="s">
        <v>47</v>
      </c>
      <c r="C25" s="76"/>
      <c r="D25" s="37"/>
      <c r="E25" s="69">
        <v>44143</v>
      </c>
      <c r="F25" s="69">
        <v>44147</v>
      </c>
      <c r="G25" s="17"/>
      <c r="H25" s="17">
        <f t="shared" si="8"/>
        <v>5</v>
      </c>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96"/>
      <c r="BR25" s="96"/>
      <c r="BS25" s="96"/>
      <c r="BT25" s="44"/>
      <c r="BU25" s="44"/>
    </row>
    <row r="26" spans="1:73" s="3" customFormat="1" ht="30" customHeight="1" thickBot="1" x14ac:dyDescent="0.3">
      <c r="A26" s="58"/>
      <c r="B26" s="80"/>
      <c r="C26" s="78"/>
      <c r="D26" s="16"/>
      <c r="E26" s="70"/>
      <c r="F26" s="70"/>
      <c r="G26" s="17"/>
      <c r="H26" s="17" t="str">
        <f t="shared" si="8"/>
        <v/>
      </c>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row>
    <row r="27" spans="1:73" s="3" customFormat="1" ht="30" customHeight="1" thickBot="1" x14ac:dyDescent="0.3">
      <c r="A27" s="58"/>
      <c r="B27" s="38" t="s">
        <v>0</v>
      </c>
      <c r="C27" s="39"/>
      <c r="D27" s="40"/>
      <c r="E27" s="41"/>
      <c r="F27" s="42"/>
      <c r="G27" s="17"/>
      <c r="H27" s="17" t="str">
        <f t="shared" si="8"/>
        <v/>
      </c>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row>
    <row r="28" spans="1:73" s="3" customFormat="1" ht="30" customHeight="1" thickBot="1" x14ac:dyDescent="0.3">
      <c r="A28" s="58"/>
      <c r="B28"/>
      <c r="C28"/>
      <c r="D28"/>
      <c r="E28" s="5"/>
      <c r="F28"/>
      <c r="G28" s="17"/>
      <c r="H28" s="17" t="str">
        <f t="shared" si="8"/>
        <v/>
      </c>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3" s="3" customFormat="1" ht="30" customHeight="1" thickBot="1" x14ac:dyDescent="0.3">
      <c r="A29" s="58"/>
      <c r="B29"/>
      <c r="C29" s="14"/>
      <c r="D29"/>
      <c r="E29" s="5"/>
      <c r="F29" s="60"/>
      <c r="G29" s="17"/>
      <c r="H29" s="17" t="str">
        <f t="shared" si="8"/>
        <v/>
      </c>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row>
    <row r="30" spans="1:73" s="3" customFormat="1" ht="30" customHeight="1" thickBot="1" x14ac:dyDescent="0.3">
      <c r="A30" s="58" t="s">
        <v>29</v>
      </c>
      <c r="B30"/>
      <c r="C30" s="15"/>
      <c r="D30"/>
      <c r="E30" s="5"/>
      <c r="F30"/>
      <c r="G30" s="17"/>
      <c r="H30" s="17" t="str">
        <f t="shared" si="8"/>
        <v/>
      </c>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row>
    <row r="31" spans="1:73" s="3" customFormat="1" ht="30" customHeight="1" thickBot="1" x14ac:dyDescent="0.3">
      <c r="A31" s="59" t="s">
        <v>28</v>
      </c>
      <c r="B31"/>
      <c r="C31"/>
      <c r="D31"/>
      <c r="E31" s="5"/>
      <c r="F31"/>
      <c r="G31" s="43"/>
      <c r="H31" s="43" t="str">
        <f t="shared" si="8"/>
        <v/>
      </c>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3" ht="30" customHeight="1" x14ac:dyDescent="0.25">
      <c r="G32" s="6"/>
    </row>
  </sheetData>
  <mergeCells count="17">
    <mergeCell ref="BM4:BS4"/>
    <mergeCell ref="BH20:BO20"/>
    <mergeCell ref="AS15:BG15"/>
    <mergeCell ref="C3:D3"/>
    <mergeCell ref="C4:D4"/>
    <mergeCell ref="B5:G5"/>
    <mergeCell ref="AK4:AQ4"/>
    <mergeCell ref="AR4:AX4"/>
    <mergeCell ref="N8:Q8"/>
    <mergeCell ref="T10:AS10"/>
    <mergeCell ref="AY4:BE4"/>
    <mergeCell ref="BF4:BL4"/>
    <mergeCell ref="E3:F3"/>
    <mergeCell ref="I4:O4"/>
    <mergeCell ref="P4:V4"/>
    <mergeCell ref="W4:AC4"/>
    <mergeCell ref="AD4:AJ4"/>
  </mergeCells>
  <conditionalFormatting sqref="D7:D27">
    <cfRule type="dataBar" priority="2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7 I8:N8 R8:BL8 I9:BL9 I11:BL14 AT10:BL10 I10:P10 I16:BL19 I15:AS15 BH15:BL15 I20:BH20 I21:BL31">
    <cfRule type="expression" dxfId="15" priority="43">
      <formula>AND(TODAY()&gt;=I$5,TODAY()&lt;J$5)</formula>
    </cfRule>
  </conditionalFormatting>
  <conditionalFormatting sqref="I7:BL7 I8:N8 R8:BL8 I9:BL9 I11:BL14 AT10:BL10 I10:P10 I16:BL19 I15:AS15 BH15:BL15 I20:BH20 I21:BL31">
    <cfRule type="expression" dxfId="14" priority="37">
      <formula>AND(task_start&lt;=I$5,ROUNDDOWN((task_end-task_start+1)*task_progress,0)+task_start-1&gt;=I$5)</formula>
    </cfRule>
    <cfRule type="expression" dxfId="13" priority="38" stopIfTrue="1">
      <formula>AND(task_end&gt;=I$5,task_start&lt;J$5)</formula>
    </cfRule>
  </conditionalFormatting>
  <conditionalFormatting sqref="Q10">
    <cfRule type="expression" dxfId="12" priority="45">
      <formula>AND(TODAY()&gt;=AF$5,TODAY()&lt;AG$5)</formula>
    </cfRule>
  </conditionalFormatting>
  <conditionalFormatting sqref="Q10">
    <cfRule type="expression" dxfId="11" priority="48">
      <formula>AND(task_start&lt;=AF$5,ROUNDDOWN((task_end-task_start+1)*task_progress,0)+task_start-1&gt;=AF$5)</formula>
    </cfRule>
    <cfRule type="expression" dxfId="10" priority="49" stopIfTrue="1">
      <formula>AND(task_end&gt;=AF$5,task_start&lt;AG$5)</formula>
    </cfRule>
  </conditionalFormatting>
  <conditionalFormatting sqref="BM8:BU13">
    <cfRule type="expression" dxfId="9" priority="10">
      <formula>AND(TODAY()&gt;=BM$5,TODAY()&lt;BN$5)</formula>
    </cfRule>
  </conditionalFormatting>
  <conditionalFormatting sqref="BM8:BU13">
    <cfRule type="expression" dxfId="8" priority="8">
      <formula>AND(task_start&lt;=BM$5,ROUNDDOWN((task_end-task_start+1)*task_progress,0)+task_start-1&gt;=BM$5)</formula>
    </cfRule>
    <cfRule type="expression" dxfId="7" priority="9" stopIfTrue="1">
      <formula>AND(task_end&gt;=BM$5,task_start&lt;BN$5)</formula>
    </cfRule>
  </conditionalFormatting>
  <conditionalFormatting sqref="BM14:BU19">
    <cfRule type="expression" dxfId="6" priority="7">
      <formula>AND(TODAY()&gt;=BM$5,TODAY()&lt;BN$5)</formula>
    </cfRule>
  </conditionalFormatting>
  <conditionalFormatting sqref="BM14:BU19">
    <cfRule type="expression" dxfId="5" priority="5">
      <formula>AND(task_start&lt;=BM$5,ROUNDDOWN((task_end-task_start+1)*task_progress,0)+task_start-1&gt;=BM$5)</formula>
    </cfRule>
    <cfRule type="expression" dxfId="4" priority="6" stopIfTrue="1">
      <formula>AND(task_end&gt;=BM$5,task_start&lt;BN$5)</formula>
    </cfRule>
  </conditionalFormatting>
  <conditionalFormatting sqref="BM21:BU25 BP20:BU20">
    <cfRule type="expression" dxfId="3" priority="4">
      <formula>AND(TODAY()&gt;=BM$5,TODAY()&lt;BN$5)</formula>
    </cfRule>
  </conditionalFormatting>
  <conditionalFormatting sqref="BM21:BU25 BP20:BU20">
    <cfRule type="expression" dxfId="2" priority="2">
      <formula>AND(task_start&lt;=BM$5,ROUNDDOWN((task_end-task_start+1)*task_progress,0)+task_start-1&gt;=BM$5)</formula>
    </cfRule>
    <cfRule type="expression" dxfId="1" priority="3" stopIfTrue="1">
      <formula>AND(task_end&gt;=BM$5,task_start&lt;BN$5)</formula>
    </cfRule>
  </conditionalFormatting>
  <conditionalFormatting sqref="BM6:BS7">
    <cfRule type="expression" dxfId="0" priority="1">
      <formula>AND(TODAY()&gt;=BM$5,TODAY()&lt;BN$5)</formula>
    </cfRule>
  </conditionalFormatting>
  <dataValidations disablePrompts="1" count="1">
    <dataValidation type="whole" operator="greaterThanOrEqual" allowBlank="1" showInputMessage="1" promptTitle="Display Week" prompt="Changing this number will scroll the Gantt Chart view." sqref="E4" xr:uid="{00000000-0002-0000-0000-000000000000}">
      <formula1>1</formula1>
    </dataValidation>
  </dataValidations>
  <printOptions horizontalCentered="1"/>
  <pageMargins left="0.35" right="0.35" top="0.35" bottom="0.5" header="0.3" footer="0.3"/>
  <pageSetup scale="57" fitToHeight="0" orientation="landscape" r:id="rId1"/>
  <headerFooter differentFirst="1" scaleWithDoc="0">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D7:D27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zoomScaleNormal="100" workbookViewId="0"/>
  </sheetViews>
  <sheetFormatPr defaultRowHeight="12.75" x14ac:dyDescent="0.2"/>
  <cols>
    <col min="1" max="1" width="87.140625" style="48" customWidth="1"/>
    <col min="2" max="16384" width="9.140625" style="2"/>
  </cols>
  <sheetData>
    <row r="1" spans="1:2" ht="46.5" customHeight="1" x14ac:dyDescent="0.2"/>
    <row r="2" spans="1:2" s="50" customFormat="1" ht="15.75" x14ac:dyDescent="0.25">
      <c r="A2" s="49" t="s">
        <v>13</v>
      </c>
      <c r="B2" s="49"/>
    </row>
    <row r="3" spans="1:2" s="54" customFormat="1" ht="27" customHeight="1" x14ac:dyDescent="0.25">
      <c r="A3" s="55" t="s">
        <v>18</v>
      </c>
      <c r="B3" s="55"/>
    </row>
    <row r="4" spans="1:2" s="51" customFormat="1" ht="26.25" x14ac:dyDescent="0.4">
      <c r="A4" s="52" t="s">
        <v>12</v>
      </c>
    </row>
    <row r="5" spans="1:2" ht="74.099999999999994" customHeight="1" x14ac:dyDescent="0.2">
      <c r="A5" s="53" t="s">
        <v>21</v>
      </c>
    </row>
    <row r="6" spans="1:2" ht="26.25" customHeight="1" x14ac:dyDescent="0.2">
      <c r="A6" s="52" t="s">
        <v>25</v>
      </c>
    </row>
    <row r="7" spans="1:2" s="48" customFormat="1" ht="204.95" customHeight="1" x14ac:dyDescent="0.25">
      <c r="A7" s="57" t="s">
        <v>24</v>
      </c>
    </row>
    <row r="8" spans="1:2" s="51" customFormat="1" ht="26.25" x14ac:dyDescent="0.4">
      <c r="A8" s="52" t="s">
        <v>14</v>
      </c>
    </row>
    <row r="9" spans="1:2" ht="60" x14ac:dyDescent="0.2">
      <c r="A9" s="53" t="s">
        <v>23</v>
      </c>
    </row>
    <row r="10" spans="1:2" s="48" customFormat="1" ht="27.95" customHeight="1" x14ac:dyDescent="0.25">
      <c r="A10" s="56" t="s">
        <v>20</v>
      </c>
    </row>
    <row r="11" spans="1:2" s="51" customFormat="1" ht="26.25" x14ac:dyDescent="0.4">
      <c r="A11" s="52" t="s">
        <v>11</v>
      </c>
    </row>
    <row r="12" spans="1:2" ht="30" x14ac:dyDescent="0.2">
      <c r="A12" s="53" t="s">
        <v>19</v>
      </c>
    </row>
    <row r="13" spans="1:2" s="48" customFormat="1" ht="27.95" customHeight="1" x14ac:dyDescent="0.25">
      <c r="A13" s="56" t="s">
        <v>4</v>
      </c>
    </row>
    <row r="14" spans="1:2" s="51" customFormat="1" ht="26.25" x14ac:dyDescent="0.4">
      <c r="A14" s="52" t="s">
        <v>15</v>
      </c>
    </row>
    <row r="15" spans="1:2" ht="75" customHeight="1" x14ac:dyDescent="0.2">
      <c r="A15" s="53" t="s">
        <v>16</v>
      </c>
    </row>
    <row r="16" spans="1:2" ht="75" x14ac:dyDescent="0.2">
      <c r="A16" s="53" t="s">
        <v>17</v>
      </c>
    </row>
  </sheetData>
  <hyperlinks>
    <hyperlink ref="A13" r:id="rId1" xr:uid="{00000000-0004-0000-0100-000000000000}"/>
    <hyperlink ref="A10" r:id="rId2" xr:uid="{00000000-0004-0000-0100-000001000000}"/>
    <hyperlink ref="A3" r:id="rId3" xr:uid="{00000000-0004-0000-0100-000002000000}"/>
    <hyperlink ref="A2" r:id="rId4" xr:uid="{00000000-0004-0000-0100-000003000000}"/>
  </hyperlinks>
  <pageMargins left="0.5" right="0.5" top="0.5" bottom="0.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ProjectSchedule</vt:lpstr>
      <vt:lpstr>About</vt:lpstr>
      <vt:lpstr>Display_Week</vt:lpstr>
      <vt:lpstr>ProjectSchedule!Print_Titles</vt:lpstr>
      <vt:lpstr>Project_Start</vt:lpstr>
      <vt:lpstr>ProjectSchedule!task_end</vt:lpstr>
      <vt:lpstr>ProjectSchedule!task_progress</vt:lpstr>
      <vt:lpstr>ProjectSchedule!task_start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2019-03-19T17:17:03Z</dcterms:created>
  <dcterms:modified xsi:type="dcterms:W3CDTF">2020-11-17T21:39:27Z</dcterms:modified>
</cp:coreProperties>
</file>